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95" windowWidth="12960" windowHeight="6510" activeTab="1"/>
  </bookViews>
  <sheets>
    <sheet name="Энергия" sheetId="1" r:id="rId1"/>
    <sheet name="Мощность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<sst xmlns="http://schemas.openxmlformats.org/spreadsheetml/2006/main" count="62" uniqueCount="28">
  <si>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</si>
  <si>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</si>
  <si>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</si>
  <si>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</si>
  <si>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</si>
  <si>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</si>
  <si>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</si>
  <si>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</si>
  <si>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</si>
  <si>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</si>
  <si>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</si>
  <si>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</si>
  <si>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</si>
  <si>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</si>
  <si>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</si>
  <si>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</si>
  <si>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</si>
  <si>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</si>
  <si>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</si>
  <si>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</si>
  <si>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</si>
  <si>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Потери электроэнергии в сети АО "Новгородоблкоммуэлектро"</t>
  </si>
  <si>
    <t>МВт</t>
  </si>
  <si>
    <t>2017 год</t>
  </si>
  <si>
    <t>млн. кВт*ч</t>
  </si>
  <si>
    <t>Заместитель генерального директора - начальник управления
 по реализации услуг и учету электрической энергии</t>
  </si>
  <si>
    <t>Баланс электроэнергии в сетях АО "Новгородоблэлектро" в 2018г.</t>
  </si>
  <si>
    <t>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</si>
</sst>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4" fontId="38" fillId="0" borderId="15" xfId="59" applyNumberFormat="1" applyFont="1" applyBorder="1" applyAlignment="1">
      <alignment horizontal="center" vertical="center" wrapText="1"/>
    </xf>
    <xf numFmtId="174" fontId="38" fillId="0" borderId="16" xfId="59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4" fontId="38" fillId="0" borderId="6" xfId="59" applyNumberFormat="1" applyFont="1" applyBorder="1" applyAlignment="1">
      <alignment horizontal="center" vertical="center" wrapText="1"/>
    </xf>
    <xf numFmtId="174" fontId="38" fillId="0" borderId="18" xfId="59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174" fontId="3" fillId="0" borderId="17" xfId="59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8" xfId="59" applyNumberFormat="1" applyFont="1" applyBorder="1" applyAlignment="1">
      <alignment horizontal="center" vertical="center" wrapText="1"/>
    </xf>
    <xf numFmtId="10" fontId="3" fillId="0" borderId="17" xfId="56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74" fontId="3" fillId="0" borderId="13" xfId="59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73" fontId="3" fillId="0" borderId="17" xfId="59" applyNumberFormat="1" applyFont="1" applyBorder="1" applyAlignment="1">
      <alignment horizontal="center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38" fillId="0" borderId="14" xfId="59" applyNumberFormat="1" applyFont="1" applyBorder="1" applyAlignment="1">
      <alignment horizontal="center" vertical="center" wrapText="1"/>
    </xf>
    <xf numFmtId="173" fontId="38" fillId="0" borderId="17" xfId="59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3" fontId="38" fillId="0" borderId="0" xfId="0" applyNumberFormat="1" applyFont="1" applyAlignment="1">
      <alignment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25" xfId="0" applyFont="1" applyBorder="1" applyAlignment="1">
      <alignment horizontal="center" vertical="center" wrapText="1"/>
    </xf>
    <xf numFmtId="173" fontId="38" fillId="0" borderId="26" xfId="59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80" zoomScaleNormal="80" zoomScalePageLayoutView="0" workbookViewId="0" topLeftCell="A4">
      <selection activeCell="D14" sqref="D14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6.1406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0.25">
      <c r="A1" s="26" t="s">
        <v>26</v>
      </c>
      <c r="B1" s="26"/>
      <c r="C1" s="26"/>
      <c r="D1" s="25"/>
      <c r="E1" s="25"/>
      <c r="F1" s="25"/>
      <c r="G1" s="25"/>
      <c r="H1" s="25"/>
    </row>
    <row r="2" ht="16.5" thickBot="1"/>
    <row r="3" spans="1:8" ht="15.75">
      <c r="A3" s="37" t="s">
        <v>0</v>
      </c>
      <c r="B3" s="41" t="s">
        <v>1</v>
      </c>
      <c r="C3" s="43" t="s">
        <v>2</v>
      </c>
      <c r="D3" s="37" t="s">
        <v>27</v>
      </c>
      <c r="E3" s="38"/>
      <c r="F3" s="38"/>
      <c r="G3" s="38"/>
      <c r="H3" s="39"/>
    </row>
    <row r="4" spans="1:8" ht="16.5" thickBot="1">
      <c r="A4" s="40"/>
      <c r="B4" s="42"/>
      <c r="C4" s="44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0" ht="15.75">
      <c r="A5" s="5">
        <v>1</v>
      </c>
      <c r="B5" s="18" t="s">
        <v>8</v>
      </c>
      <c r="C5" s="33" t="s">
        <v>24</v>
      </c>
      <c r="D5" s="29">
        <f>SUM(E5:H5)</f>
        <v>1131.0042145999998</v>
      </c>
      <c r="E5" s="6">
        <f>E7+E8+E9</f>
        <v>1057.990889</v>
      </c>
      <c r="F5" s="6">
        <f>F7</f>
        <v>39.039654</v>
      </c>
      <c r="G5" s="6">
        <f>G7+G9</f>
        <v>33.973671599999996</v>
      </c>
      <c r="H5" s="7">
        <f>H6+H7+H8+H9</f>
        <v>0</v>
      </c>
      <c r="J5" s="32">
        <f>D5-1131.004</f>
        <v>0.0002145999999356718</v>
      </c>
    </row>
    <row r="6" spans="1:8" ht="15.75">
      <c r="A6" s="8"/>
      <c r="B6" s="19" t="s">
        <v>9</v>
      </c>
      <c r="C6" s="24"/>
      <c r="D6" s="30">
        <f>SUM(E6:H6)</f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7">
        <f>SUM(E7:H7)</f>
        <v>1036.3542146</v>
      </c>
      <c r="E7" s="13">
        <f>967.348889+0.022</f>
        <v>967.370889</v>
      </c>
      <c r="F7" s="13">
        <v>39.039654</v>
      </c>
      <c r="G7" s="13">
        <v>29.9436716</v>
      </c>
      <c r="H7" s="14"/>
    </row>
    <row r="8" spans="1:8" ht="15.75">
      <c r="A8" s="11" t="s">
        <v>12</v>
      </c>
      <c r="B8" s="20" t="s">
        <v>13</v>
      </c>
      <c r="C8" s="24"/>
      <c r="D8" s="27">
        <f>SUM(E8:H8)</f>
        <v>68.83</v>
      </c>
      <c r="E8" s="13">
        <v>68.83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7">
        <f>SUM(E9:H9)</f>
        <v>25.82</v>
      </c>
      <c r="E9" s="13">
        <v>21.79</v>
      </c>
      <c r="F9" s="13"/>
      <c r="G9" s="13">
        <v>4.03</v>
      </c>
      <c r="H9" s="14"/>
    </row>
    <row r="10" spans="1:8" ht="31.5">
      <c r="A10" s="8">
        <f>A5+1</f>
        <v>2</v>
      </c>
      <c r="B10" s="20" t="s">
        <v>21</v>
      </c>
      <c r="C10" s="23" t="s">
        <v>24</v>
      </c>
      <c r="D10" s="12">
        <f>G10+H10</f>
        <v>173.26999999999998</v>
      </c>
      <c r="E10" s="13">
        <v>0</v>
      </c>
      <c r="F10" s="13">
        <v>0</v>
      </c>
      <c r="G10" s="13">
        <v>91.021</v>
      </c>
      <c r="H10" s="14">
        <v>82.249</v>
      </c>
    </row>
    <row r="11" spans="1:8" ht="15.75">
      <c r="A11" s="8"/>
      <c r="B11" s="21" t="s">
        <v>16</v>
      </c>
      <c r="C11" s="24" t="s">
        <v>17</v>
      </c>
      <c r="D11" s="15">
        <f>D10/D5</f>
        <v>0.15320013644801497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24</v>
      </c>
      <c r="D12" s="27">
        <f>H12</f>
        <v>2.52</v>
      </c>
      <c r="E12" s="13"/>
      <c r="F12" s="13"/>
      <c r="G12" s="13"/>
      <c r="H12" s="14">
        <v>2.52</v>
      </c>
    </row>
    <row r="13" spans="1:8" ht="15.75">
      <c r="A13" s="8"/>
      <c r="B13" s="21" t="s">
        <v>16</v>
      </c>
      <c r="C13" s="24" t="s">
        <v>17</v>
      </c>
      <c r="D13" s="15">
        <f>D12/D5</f>
        <v>0.002228108407970207</v>
      </c>
      <c r="E13" s="13"/>
      <c r="F13" s="13"/>
      <c r="G13" s="13"/>
      <c r="H13" s="14"/>
    </row>
    <row r="14" spans="1:8" ht="16.5" thickBot="1">
      <c r="A14" s="2">
        <v>4</v>
      </c>
      <c r="B14" s="22" t="s">
        <v>19</v>
      </c>
      <c r="C14" s="35" t="s">
        <v>24</v>
      </c>
      <c r="D14" s="28">
        <f>E14+G14+H14</f>
        <v>955.21</v>
      </c>
      <c r="E14" s="16">
        <v>4.56</v>
      </c>
      <c r="F14" s="16">
        <v>0</v>
      </c>
      <c r="G14" s="16">
        <v>389.12</v>
      </c>
      <c r="H14" s="17">
        <v>561.53</v>
      </c>
    </row>
    <row r="18" spans="2:5" ht="33.75" customHeight="1">
      <c r="B18" s="45" t="s">
        <v>25</v>
      </c>
      <c r="C18" s="45"/>
      <c r="E18" s="1" t="s">
        <v>20</v>
      </c>
    </row>
    <row r="19" ht="44.25" customHeight="1"/>
  </sheetData>
  <sheetProtection/>
  <mergeCells count="5">
    <mergeCell ref="D3:H3"/>
    <mergeCell ref="A3:A4"/>
    <mergeCell ref="B3:B4"/>
    <mergeCell ref="C3:C4"/>
    <mergeCell ref="B18:C18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1" bestFit="1" customWidth="1"/>
    <col min="2" max="2" width="58.57421875" style="1" customWidth="1"/>
    <col min="3" max="3" width="7.8515625" style="1" bestFit="1" customWidth="1"/>
    <col min="4" max="4" width="10.7109375" style="1" bestFit="1" customWidth="1"/>
    <col min="5" max="5" width="10.140625" style="1" bestFit="1" customWidth="1"/>
    <col min="6" max="6" width="6.140625" style="1" bestFit="1" customWidth="1"/>
    <col min="7" max="7" width="7.28125" style="1" bestFit="1" customWidth="1"/>
    <col min="8" max="8" width="8.421875" style="1" bestFit="1" customWidth="1"/>
    <col min="9" max="16384" width="9.140625" style="1" customWidth="1"/>
  </cols>
  <sheetData>
    <row r="1" spans="1:8" ht="20.25">
      <c r="A1" s="26" t="s">
        <v>26</v>
      </c>
      <c r="B1" s="26"/>
      <c r="C1" s="26"/>
      <c r="D1" s="34"/>
      <c r="E1" s="34"/>
      <c r="F1" s="34"/>
      <c r="G1" s="34"/>
      <c r="H1" s="34"/>
    </row>
    <row r="2" ht="16.5" thickBot="1"/>
    <row r="3" spans="1:8" ht="15.75" customHeight="1">
      <c r="A3" s="37" t="s">
        <v>0</v>
      </c>
      <c r="B3" s="41" t="s">
        <v>1</v>
      </c>
      <c r="C3" s="43" t="s">
        <v>2</v>
      </c>
      <c r="D3" s="37" t="s">
        <v>23</v>
      </c>
      <c r="E3" s="38"/>
      <c r="F3" s="38"/>
      <c r="G3" s="38"/>
      <c r="H3" s="39"/>
    </row>
    <row r="4" spans="1:8" ht="16.5" thickBot="1">
      <c r="A4" s="40"/>
      <c r="B4" s="42"/>
      <c r="C4" s="44"/>
      <c r="D4" s="31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5.75">
      <c r="A5" s="5">
        <v>1</v>
      </c>
      <c r="B5" s="18" t="s">
        <v>8</v>
      </c>
      <c r="C5" s="23" t="s">
        <v>22</v>
      </c>
      <c r="D5" s="29">
        <f aca="true" t="shared" si="0" ref="D5:D10">SUM(E5:H5)</f>
        <v>162.75000000000003</v>
      </c>
      <c r="E5" s="6">
        <f>E7+E8+E9</f>
        <v>152.52032570453738</v>
      </c>
      <c r="F5" s="6">
        <f>F7</f>
        <v>5.4723476362461065</v>
      </c>
      <c r="G5" s="6">
        <f>G7+G9</f>
        <v>4.757326659216542</v>
      </c>
      <c r="H5" s="7">
        <f>H6+H7+H8+H9</f>
        <v>0</v>
      </c>
    </row>
    <row r="6" spans="1:8" ht="15.75">
      <c r="A6" s="8"/>
      <c r="B6" s="19" t="s">
        <v>9</v>
      </c>
      <c r="C6" s="24"/>
      <c r="D6" s="30">
        <f t="shared" si="0"/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9">
        <v>145.27</v>
      </c>
      <c r="E7" s="13">
        <f>Энергия!E7/Энергия!$D$7*Мощность!$D$7</f>
        <v>135.60032570453737</v>
      </c>
      <c r="F7" s="13">
        <f>Энергия!F7/Энергия!$D$7*Мощность!$D$7</f>
        <v>5.4723476362461065</v>
      </c>
      <c r="G7" s="13">
        <f>Энергия!G7/Энергия!$D$7*Мощность!$D$7</f>
        <v>4.197326659216541</v>
      </c>
      <c r="H7" s="14"/>
    </row>
    <row r="8" spans="1:8" ht="15.75">
      <c r="A8" s="11" t="s">
        <v>12</v>
      </c>
      <c r="B8" s="20" t="s">
        <v>13</v>
      </c>
      <c r="C8" s="24"/>
      <c r="D8" s="29">
        <f t="shared" si="0"/>
        <v>13.87</v>
      </c>
      <c r="E8" s="13">
        <v>13.87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9">
        <f t="shared" si="0"/>
        <v>3.61</v>
      </c>
      <c r="E9" s="13">
        <v>3.05</v>
      </c>
      <c r="F9" s="13"/>
      <c r="G9" s="13">
        <v>0.56</v>
      </c>
      <c r="H9" s="14"/>
    </row>
    <row r="10" spans="1:8" ht="31.5">
      <c r="A10" s="8">
        <f>A5+1</f>
        <v>2</v>
      </c>
      <c r="B10" s="20" t="s">
        <v>21</v>
      </c>
      <c r="C10" s="23" t="s">
        <v>22</v>
      </c>
      <c r="D10" s="29">
        <f t="shared" si="0"/>
        <v>24.29</v>
      </c>
      <c r="E10" s="13">
        <v>0</v>
      </c>
      <c r="F10" s="13">
        <v>0</v>
      </c>
      <c r="G10" s="13">
        <v>12.76</v>
      </c>
      <c r="H10" s="14">
        <v>11.53</v>
      </c>
    </row>
    <row r="11" spans="1:8" ht="15.75">
      <c r="A11" s="8"/>
      <c r="B11" s="21" t="s">
        <v>16</v>
      </c>
      <c r="C11" s="24" t="s">
        <v>17</v>
      </c>
      <c r="D11" s="15">
        <f>D10/D5</f>
        <v>0.14924731182795695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22</v>
      </c>
      <c r="D12" s="29">
        <f>SUM(E12:H12)</f>
        <v>0.35</v>
      </c>
      <c r="E12" s="13"/>
      <c r="F12" s="13"/>
      <c r="G12" s="13"/>
      <c r="H12" s="14">
        <v>0.35</v>
      </c>
    </row>
    <row r="13" spans="1:8" ht="15.75">
      <c r="A13" s="8"/>
      <c r="B13" s="21" t="s">
        <v>16</v>
      </c>
      <c r="C13" s="24" t="s">
        <v>17</v>
      </c>
      <c r="D13" s="15">
        <f>D12/D5</f>
        <v>0.0021505376344086017</v>
      </c>
      <c r="E13" s="13"/>
      <c r="F13" s="13"/>
      <c r="G13" s="13"/>
      <c r="H13" s="14"/>
    </row>
    <row r="14" spans="1:8" ht="16.5" thickBot="1">
      <c r="A14" s="31">
        <v>4</v>
      </c>
      <c r="B14" s="22" t="s">
        <v>19</v>
      </c>
      <c r="C14" s="35" t="s">
        <v>22</v>
      </c>
      <c r="D14" s="36">
        <v>177.15</v>
      </c>
      <c r="E14" s="16">
        <v>0.85</v>
      </c>
      <c r="F14" s="16">
        <v>0</v>
      </c>
      <c r="G14" s="16">
        <v>72.16</v>
      </c>
      <c r="H14" s="17">
        <v>104.14</v>
      </c>
    </row>
    <row r="18" spans="2:6" ht="36.75" customHeight="1">
      <c r="B18" s="45" t="s">
        <v>25</v>
      </c>
      <c r="C18" s="45"/>
      <c r="E18" s="46" t="s">
        <v>20</v>
      </c>
      <c r="F18" s="46"/>
    </row>
  </sheetData>
  <sheetProtection/>
  <mergeCells count="6">
    <mergeCell ref="A3:A4"/>
    <mergeCell ref="B3:B4"/>
    <mergeCell ref="C3:C4"/>
    <mergeCell ref="D3:H3"/>
    <mergeCell ref="E18:F18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2019-03-01T05:54:17Z</dcterms:modified>
  <cp:category/>
  <cp:version/>
  <cp:contentType/>
  <cp:contentStatus/>
</cp:coreProperties>
</file>